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45" windowHeight="9120" tabRatio="350" activeTab="1"/>
  </bookViews>
  <sheets>
    <sheet name="津貼9912" sheetId="1" r:id="rId1"/>
    <sheet name="租金9912" sheetId="2" r:id="rId2"/>
  </sheets>
  <definedNames/>
  <calcPr fullCalcOnLoad="1"/>
</workbook>
</file>

<file path=xl/sharedStrings.xml><?xml version="1.0" encoding="utf-8"?>
<sst xmlns="http://schemas.openxmlformats.org/spreadsheetml/2006/main" count="98" uniqueCount="39">
  <si>
    <t>區公所</t>
  </si>
  <si>
    <t>本月份</t>
  </si>
  <si>
    <t>戶籍１人*1,000</t>
  </si>
  <si>
    <t>戶籍2~4人*3,000</t>
  </si>
  <si>
    <t>戶籍5人以上*4,000</t>
  </si>
  <si>
    <t>合  計</t>
  </si>
  <si>
    <t>上月份</t>
  </si>
  <si>
    <t>人數</t>
  </si>
  <si>
    <t>補助金額</t>
  </si>
  <si>
    <t>戶數</t>
  </si>
  <si>
    <t>承辦人</t>
  </si>
  <si>
    <t>總計</t>
  </si>
  <si>
    <t>差異原因</t>
  </si>
  <si>
    <t>總計</t>
  </si>
  <si>
    <t>承辦人</t>
  </si>
  <si>
    <t>區公所</t>
  </si>
  <si>
    <t>本月份</t>
  </si>
  <si>
    <t>合  計</t>
  </si>
  <si>
    <t>上月份</t>
  </si>
  <si>
    <t>人數</t>
  </si>
  <si>
    <t>補助金額</t>
  </si>
  <si>
    <t>人次</t>
  </si>
  <si>
    <t xml:space="preserve"> </t>
  </si>
  <si>
    <t>差異原因</t>
  </si>
  <si>
    <t>科長</t>
  </si>
  <si>
    <t>處長</t>
  </si>
  <si>
    <t>二款*5,000</t>
  </si>
  <si>
    <t>兒童*2,200</t>
  </si>
  <si>
    <t>高中職*5,000</t>
  </si>
  <si>
    <r>
      <t>臺中市政府</t>
    </r>
    <r>
      <rPr>
        <b/>
        <sz val="20"/>
        <rFont val="Times New Roman"/>
        <family val="1"/>
      </rPr>
      <t xml:space="preserve">             100</t>
    </r>
    <r>
      <rPr>
        <b/>
        <sz val="20"/>
        <rFont val="標楷體"/>
        <family val="4"/>
      </rPr>
      <t>年</t>
    </r>
    <r>
      <rPr>
        <b/>
        <sz val="20"/>
        <rFont val="Times New Roman"/>
        <family val="1"/>
      </rPr>
      <t xml:space="preserve">       </t>
    </r>
    <r>
      <rPr>
        <b/>
        <sz val="20"/>
        <rFont val="標楷體"/>
        <family val="4"/>
      </rPr>
      <t>月份低收入戶（生活津貼補助）本月份及上月份差異統計表</t>
    </r>
  </si>
  <si>
    <t>二款新增1人*5000，兒童新增2人*2200，高中職無差異</t>
  </si>
  <si>
    <r>
      <t>臺中市政府</t>
    </r>
    <r>
      <rPr>
        <b/>
        <sz val="15"/>
        <rFont val="Times New Roman"/>
        <family val="1"/>
      </rPr>
      <t xml:space="preserve">              100</t>
    </r>
    <r>
      <rPr>
        <b/>
        <sz val="15"/>
        <rFont val="標楷體"/>
        <family val="4"/>
      </rPr>
      <t>年</t>
    </r>
    <r>
      <rPr>
        <b/>
        <sz val="15"/>
        <rFont val="Times New Roman"/>
        <family val="1"/>
      </rPr>
      <t xml:space="preserve">       </t>
    </r>
    <r>
      <rPr>
        <b/>
        <sz val="15"/>
        <rFont val="標楷體"/>
        <family val="4"/>
      </rPr>
      <t>月份低收入戶（住宅租金補助）本月份及上月份差異統計表</t>
    </r>
  </si>
  <si>
    <t>一款*9,945</t>
  </si>
  <si>
    <t>中區</t>
  </si>
  <si>
    <t>中區</t>
  </si>
  <si>
    <t>2月份</t>
  </si>
  <si>
    <t>1月份</t>
  </si>
  <si>
    <t>無差異</t>
  </si>
  <si>
    <t>◎每年1月份津貼不必寫差異表，從2月份津貼才要寫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</si>
</sst>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e&quot;年&quot;m&quot;月&quot;d&quot;日&quot;;@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b/>
      <sz val="15"/>
      <name val="標楷體"/>
      <family val="4"/>
    </font>
    <font>
      <b/>
      <i/>
      <sz val="12"/>
      <name val="標楷體"/>
      <family val="4"/>
    </font>
    <font>
      <b/>
      <i/>
      <sz val="14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20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ck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distributed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distributed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4" fillId="2" borderId="4" xfId="0" applyNumberFormat="1" applyFont="1" applyFill="1" applyBorder="1" applyAlignment="1" applyProtection="1">
      <alignment horizontal="center" vertical="center"/>
      <protection hidden="1"/>
    </xf>
    <xf numFmtId="41" fontId="4" fillId="0" borderId="4" xfId="0" applyNumberFormat="1" applyFont="1" applyBorder="1" applyAlignment="1" applyProtection="1">
      <alignment horizontal="center" vertical="center"/>
      <protection hidden="1"/>
    </xf>
    <xf numFmtId="41" fontId="4" fillId="0" borderId="5" xfId="0" applyNumberFormat="1" applyFont="1" applyBorder="1" applyAlignment="1" applyProtection="1">
      <alignment horizontal="center" vertical="center"/>
      <protection hidden="1"/>
    </xf>
    <xf numFmtId="41" fontId="8" fillId="0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3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>
      <alignment horizontal="center" vertical="center"/>
    </xf>
    <xf numFmtId="41" fontId="3" fillId="2" borderId="8" xfId="0" applyNumberFormat="1" applyFont="1" applyFill="1" applyBorder="1" applyAlignment="1" applyProtection="1">
      <alignment horizontal="center" vertical="center"/>
      <protection hidden="1"/>
    </xf>
    <xf numFmtId="41" fontId="3" fillId="0" borderId="9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distributed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41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 vertical="center"/>
    </xf>
    <xf numFmtId="41" fontId="8" fillId="0" borderId="0" xfId="0" applyNumberFormat="1" applyFont="1" applyFill="1" applyBorder="1" applyAlignment="1" applyProtection="1">
      <alignment horizontal="center" vertical="center"/>
      <protection hidden="1"/>
    </xf>
    <xf numFmtId="41" fontId="9" fillId="2" borderId="10" xfId="0" applyNumberFormat="1" applyFont="1" applyFill="1" applyBorder="1" applyAlignment="1">
      <alignment vertical="center"/>
    </xf>
    <xf numFmtId="41" fontId="8" fillId="2" borderId="6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distributed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 applyProtection="1">
      <alignment vertical="center" wrapText="1"/>
      <protection hidden="1"/>
    </xf>
    <xf numFmtId="41" fontId="2" fillId="0" borderId="18" xfId="0" applyNumberFormat="1" applyFont="1" applyBorder="1" applyAlignment="1" applyProtection="1">
      <alignment vertical="center"/>
      <protection hidden="1"/>
    </xf>
    <xf numFmtId="41" fontId="2" fillId="0" borderId="19" xfId="0" applyNumberFormat="1" applyFont="1" applyBorder="1" applyAlignment="1" applyProtection="1">
      <alignment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1" fontId="2" fillId="0" borderId="20" xfId="0" applyNumberFormat="1" applyFont="1" applyBorder="1" applyAlignment="1" applyProtection="1">
      <alignment vertical="center" wrapText="1"/>
      <protection hidden="1"/>
    </xf>
    <xf numFmtId="41" fontId="2" fillId="0" borderId="21" xfId="0" applyNumberFormat="1" applyFont="1" applyBorder="1" applyAlignment="1" applyProtection="1">
      <alignment vertical="center"/>
      <protection hidden="1"/>
    </xf>
    <xf numFmtId="41" fontId="2" fillId="0" borderId="22" xfId="0" applyNumberFormat="1" applyFont="1" applyBorder="1" applyAlignment="1" applyProtection="1">
      <alignment vertical="center"/>
      <protection hidden="1"/>
    </xf>
    <xf numFmtId="0" fontId="10" fillId="0" borderId="16" xfId="0" applyFont="1" applyFill="1" applyBorder="1" applyAlignment="1">
      <alignment horizontal="center" vertical="center"/>
    </xf>
    <xf numFmtId="41" fontId="14" fillId="0" borderId="17" xfId="0" applyNumberFormat="1" applyFont="1" applyBorder="1" applyAlignment="1" applyProtection="1">
      <alignment vertical="center" wrapText="1"/>
      <protection hidden="1"/>
    </xf>
    <xf numFmtId="0" fontId="11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="85" zoomScaleNormal="85" workbookViewId="0" topLeftCell="A7">
      <selection activeCell="C9" sqref="C9:L9"/>
    </sheetView>
  </sheetViews>
  <sheetFormatPr defaultColWidth="9.00390625" defaultRowHeight="37.5" customHeight="1"/>
  <cols>
    <col min="1" max="1" width="9.625" style="38" bestFit="1" customWidth="1"/>
    <col min="2" max="2" width="10.25390625" style="7" bestFit="1" customWidth="1"/>
    <col min="3" max="3" width="8.625" style="7" customWidth="1"/>
    <col min="4" max="4" width="13.625" style="7" customWidth="1"/>
    <col min="5" max="5" width="8.75390625" style="7" customWidth="1"/>
    <col min="6" max="6" width="16.125" style="7" customWidth="1"/>
    <col min="7" max="7" width="11.00390625" style="7" customWidth="1"/>
    <col min="8" max="8" width="17.25390625" style="7" customWidth="1"/>
    <col min="9" max="9" width="11.125" style="7" customWidth="1"/>
    <col min="10" max="10" width="17.625" style="7" customWidth="1"/>
    <col min="11" max="11" width="13.125" style="7" customWidth="1"/>
    <col min="12" max="12" width="19.125" style="7" customWidth="1"/>
    <col min="13" max="16384" width="9.00390625" style="7" customWidth="1"/>
  </cols>
  <sheetData>
    <row r="1" spans="1:12" s="15" customFormat="1" ht="34.5" customHeight="1" thickBot="1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4.75" customHeight="1" thickTop="1">
      <c r="A2" s="67" t="s">
        <v>15</v>
      </c>
      <c r="B2" s="26" t="s">
        <v>16</v>
      </c>
      <c r="C2" s="69" t="s">
        <v>32</v>
      </c>
      <c r="D2" s="69"/>
      <c r="E2" s="69" t="s">
        <v>26</v>
      </c>
      <c r="F2" s="69"/>
      <c r="G2" s="69" t="s">
        <v>27</v>
      </c>
      <c r="H2" s="69"/>
      <c r="I2" s="69" t="s">
        <v>28</v>
      </c>
      <c r="J2" s="69"/>
      <c r="K2" s="69" t="s">
        <v>17</v>
      </c>
      <c r="L2" s="70"/>
    </row>
    <row r="3" spans="1:12" ht="24.75" customHeight="1" thickBot="1">
      <c r="A3" s="68"/>
      <c r="B3" s="27" t="s">
        <v>18</v>
      </c>
      <c r="C3" s="27" t="s">
        <v>19</v>
      </c>
      <c r="D3" s="27" t="s">
        <v>20</v>
      </c>
      <c r="E3" s="27" t="s">
        <v>19</v>
      </c>
      <c r="F3" s="27" t="s">
        <v>20</v>
      </c>
      <c r="G3" s="27" t="s">
        <v>19</v>
      </c>
      <c r="H3" s="27" t="s">
        <v>20</v>
      </c>
      <c r="I3" s="27" t="s">
        <v>21</v>
      </c>
      <c r="J3" s="27" t="s">
        <v>20</v>
      </c>
      <c r="K3" s="27" t="s">
        <v>19</v>
      </c>
      <c r="L3" s="28" t="s">
        <v>20</v>
      </c>
    </row>
    <row r="4" spans="1:12" s="3" customFormat="1" ht="36" customHeight="1" thickBot="1">
      <c r="A4" s="52" t="s">
        <v>34</v>
      </c>
      <c r="B4" s="91" t="s">
        <v>35</v>
      </c>
      <c r="C4" s="31">
        <v>5</v>
      </c>
      <c r="D4" s="29">
        <f>C4*9945</f>
        <v>49725</v>
      </c>
      <c r="E4" s="31">
        <v>14</v>
      </c>
      <c r="F4" s="29">
        <f>SUM(E4*5000)</f>
        <v>70000</v>
      </c>
      <c r="G4" s="31">
        <v>46</v>
      </c>
      <c r="H4" s="29">
        <f>SUM(G4*2200)</f>
        <v>101200</v>
      </c>
      <c r="I4" s="31">
        <v>19</v>
      </c>
      <c r="J4" s="29">
        <f>SUM(I4*5000)</f>
        <v>95000</v>
      </c>
      <c r="K4" s="31">
        <f>SUM(C4+E4+G4+I4)</f>
        <v>84</v>
      </c>
      <c r="L4" s="32">
        <f>SUM(D4+F4+H4+J4)</f>
        <v>315925</v>
      </c>
    </row>
    <row r="5" spans="1:12" ht="22.5" customHeight="1">
      <c r="A5" s="53"/>
      <c r="B5" s="91" t="s">
        <v>36</v>
      </c>
      <c r="C5" s="31">
        <v>5</v>
      </c>
      <c r="D5" s="29">
        <f>C5*9945</f>
        <v>49725</v>
      </c>
      <c r="E5" s="31">
        <v>13</v>
      </c>
      <c r="F5" s="29">
        <f>SUM(E5*5000)</f>
        <v>65000</v>
      </c>
      <c r="G5" s="31">
        <v>44</v>
      </c>
      <c r="H5" s="29">
        <f>SUM(G5*2200)</f>
        <v>96800</v>
      </c>
      <c r="I5" s="31">
        <v>19</v>
      </c>
      <c r="J5" s="29">
        <f>SUM(I5*5000)</f>
        <v>95000</v>
      </c>
      <c r="K5" s="31">
        <f>SUM(C5+E5+G5+I5)</f>
        <v>81</v>
      </c>
      <c r="L5" s="32">
        <f>SUM(D5+F5+H5+J5)</f>
        <v>306525</v>
      </c>
    </row>
    <row r="6" spans="1:12" ht="63" customHeight="1" thickBot="1">
      <c r="A6" s="54"/>
      <c r="B6" s="30" t="s">
        <v>12</v>
      </c>
      <c r="C6" s="55" t="s">
        <v>30</v>
      </c>
      <c r="D6" s="56"/>
      <c r="E6" s="56"/>
      <c r="F6" s="56"/>
      <c r="G6" s="56"/>
      <c r="H6" s="56"/>
      <c r="I6" s="56"/>
      <c r="J6" s="56"/>
      <c r="K6" s="56"/>
      <c r="L6" s="57"/>
    </row>
    <row r="7" spans="1:12" s="3" customFormat="1" ht="36.75" customHeight="1" thickBot="1">
      <c r="A7" s="59"/>
      <c r="B7" s="91" t="s">
        <v>35</v>
      </c>
      <c r="C7" s="31"/>
      <c r="D7" s="29">
        <f>SUM(C7*9829)</f>
        <v>0</v>
      </c>
      <c r="E7" s="31"/>
      <c r="F7" s="29">
        <f>SUM(E7*5000)</f>
        <v>0</v>
      </c>
      <c r="G7" s="31"/>
      <c r="H7" s="29">
        <f>SUM(G7*2200)</f>
        <v>0</v>
      </c>
      <c r="I7" s="31"/>
      <c r="J7" s="29">
        <f>SUM(I7*5000)</f>
        <v>0</v>
      </c>
      <c r="K7" s="31">
        <f>SUM(C7+E7+G7+I7)</f>
        <v>0</v>
      </c>
      <c r="L7" s="32">
        <f>SUM(D7+F7+H7+J7)</f>
        <v>0</v>
      </c>
    </row>
    <row r="8" spans="1:12" ht="25.5" customHeight="1">
      <c r="A8" s="59"/>
      <c r="B8" s="91" t="s">
        <v>36</v>
      </c>
      <c r="C8" s="31"/>
      <c r="D8" s="29">
        <f>SUM(C8*9829)</f>
        <v>0</v>
      </c>
      <c r="E8" s="31"/>
      <c r="F8" s="29">
        <f>SUM(E8*5000)</f>
        <v>0</v>
      </c>
      <c r="G8" s="31"/>
      <c r="H8" s="29">
        <f>SUM(G8*2200)</f>
        <v>0</v>
      </c>
      <c r="I8" s="31"/>
      <c r="J8" s="29">
        <f>SUM(I8*5000)</f>
        <v>0</v>
      </c>
      <c r="K8" s="31">
        <f>SUM(C8+E8+G8+I8)</f>
        <v>0</v>
      </c>
      <c r="L8" s="32">
        <f>SUM(D8+F8+H8+J8)</f>
        <v>0</v>
      </c>
    </row>
    <row r="9" spans="1:12" ht="75.75" customHeight="1" thickBot="1">
      <c r="A9" s="59"/>
      <c r="B9" s="30" t="s">
        <v>12</v>
      </c>
      <c r="C9" s="55"/>
      <c r="D9" s="56"/>
      <c r="E9" s="56"/>
      <c r="F9" s="56"/>
      <c r="G9" s="56"/>
      <c r="H9" s="56"/>
      <c r="I9" s="56"/>
      <c r="J9" s="56"/>
      <c r="K9" s="56"/>
      <c r="L9" s="57"/>
    </row>
    <row r="10" spans="1:12" s="3" customFormat="1" ht="34.5" customHeight="1" thickBot="1">
      <c r="A10" s="58"/>
      <c r="B10" s="91" t="s">
        <v>35</v>
      </c>
      <c r="C10" s="31"/>
      <c r="D10" s="29">
        <f>SUM(C10*9829)</f>
        <v>0</v>
      </c>
      <c r="E10" s="31"/>
      <c r="F10" s="29">
        <f>SUM(E10*5000)</f>
        <v>0</v>
      </c>
      <c r="G10" s="31"/>
      <c r="H10" s="29">
        <f>SUM(G10*2200)</f>
        <v>0</v>
      </c>
      <c r="I10" s="31"/>
      <c r="J10" s="29">
        <f>SUM(I10*5000)</f>
        <v>0</v>
      </c>
      <c r="K10" s="31">
        <f>SUM(C10+E10+G10+I10)</f>
        <v>0</v>
      </c>
      <c r="L10" s="32">
        <f>SUM(D10+F10+H10+J10)</f>
        <v>0</v>
      </c>
    </row>
    <row r="11" spans="1:12" ht="24.75" customHeight="1">
      <c r="A11" s="59"/>
      <c r="B11" s="91" t="s">
        <v>36</v>
      </c>
      <c r="C11" s="31"/>
      <c r="D11" s="29">
        <f>SUM(C11*9829)</f>
        <v>0</v>
      </c>
      <c r="E11" s="31"/>
      <c r="F11" s="29">
        <f>SUM(E11*5000)</f>
        <v>0</v>
      </c>
      <c r="G11" s="31"/>
      <c r="H11" s="29">
        <f>SUM(G11*2200)</f>
        <v>0</v>
      </c>
      <c r="I11" s="31"/>
      <c r="J11" s="29">
        <f>SUM(I11*5000)</f>
        <v>0</v>
      </c>
      <c r="K11" s="31">
        <f>SUM(C11+E11+G11+I11)</f>
        <v>0</v>
      </c>
      <c r="L11" s="32">
        <f>SUM(D11+F11+H11+J11)</f>
        <v>0</v>
      </c>
    </row>
    <row r="12" spans="1:12" ht="79.5" customHeight="1" thickBot="1">
      <c r="A12" s="63"/>
      <c r="B12" s="30" t="s">
        <v>23</v>
      </c>
      <c r="C12" s="55"/>
      <c r="D12" s="56"/>
      <c r="E12" s="56"/>
      <c r="F12" s="56"/>
      <c r="G12" s="56"/>
      <c r="H12" s="56"/>
      <c r="I12" s="56"/>
      <c r="J12" s="56"/>
      <c r="K12" s="56"/>
      <c r="L12" s="57"/>
    </row>
    <row r="13" spans="1:12" s="3" customFormat="1" ht="33.75" customHeight="1" thickBot="1">
      <c r="A13" s="53"/>
      <c r="B13" s="91" t="s">
        <v>35</v>
      </c>
      <c r="C13" s="31"/>
      <c r="D13" s="29">
        <f>SUM(C13*9829)</f>
        <v>0</v>
      </c>
      <c r="E13" s="31"/>
      <c r="F13" s="29">
        <f>SUM(E13*5000)</f>
        <v>0</v>
      </c>
      <c r="G13" s="31"/>
      <c r="H13" s="29">
        <f>SUM(G13*2200)</f>
        <v>0</v>
      </c>
      <c r="I13" s="31"/>
      <c r="J13" s="29">
        <f>SUM(I13*5000)</f>
        <v>0</v>
      </c>
      <c r="K13" s="31">
        <f>SUM(C13+E13+G13+I13)</f>
        <v>0</v>
      </c>
      <c r="L13" s="32">
        <f>SUM(D13+F13+H13+J13)</f>
        <v>0</v>
      </c>
    </row>
    <row r="14" spans="1:12" ht="24.75" customHeight="1">
      <c r="A14" s="53"/>
      <c r="B14" s="91" t="s">
        <v>36</v>
      </c>
      <c r="C14" s="31"/>
      <c r="D14" s="29">
        <f>SUM(C14*9829)</f>
        <v>0</v>
      </c>
      <c r="E14" s="31"/>
      <c r="F14" s="29">
        <f>SUM(E14*5000)</f>
        <v>0</v>
      </c>
      <c r="G14" s="31"/>
      <c r="H14" s="29">
        <f>SUM(G14*2200)</f>
        <v>0</v>
      </c>
      <c r="I14" s="31"/>
      <c r="J14" s="29">
        <f>SUM(I14*5000)</f>
        <v>0</v>
      </c>
      <c r="K14" s="31">
        <f>SUM(C14+E14+G14+I14)</f>
        <v>0</v>
      </c>
      <c r="L14" s="32">
        <f>SUM(D14+F14+H14+J14)</f>
        <v>0</v>
      </c>
    </row>
    <row r="15" spans="1:12" ht="79.5" customHeight="1" thickBot="1">
      <c r="A15" s="54"/>
      <c r="B15" s="30" t="s">
        <v>12</v>
      </c>
      <c r="C15" s="55"/>
      <c r="D15" s="56"/>
      <c r="E15" s="56"/>
      <c r="F15" s="56"/>
      <c r="G15" s="56"/>
      <c r="H15" s="56"/>
      <c r="I15" s="56"/>
      <c r="J15" s="56"/>
      <c r="K15" s="56"/>
      <c r="L15" s="57"/>
    </row>
    <row r="16" spans="1:12" s="10" customFormat="1" ht="30" customHeight="1" thickBot="1">
      <c r="A16" s="58"/>
      <c r="B16" s="91" t="s">
        <v>35</v>
      </c>
      <c r="C16" s="31"/>
      <c r="D16" s="29">
        <f>SUM(C16*9829)</f>
        <v>0</v>
      </c>
      <c r="E16" s="31"/>
      <c r="F16" s="29">
        <f>SUM(E16*5000)</f>
        <v>0</v>
      </c>
      <c r="G16" s="31"/>
      <c r="H16" s="29">
        <f>SUM(G16*2200)</f>
        <v>0</v>
      </c>
      <c r="I16" s="31"/>
      <c r="J16" s="29">
        <f>SUM(I16*5000)</f>
        <v>0</v>
      </c>
      <c r="K16" s="31">
        <f>SUM(C16+E16+G16+I16)</f>
        <v>0</v>
      </c>
      <c r="L16" s="32">
        <f>SUM(D16+F16+H16+J16)</f>
        <v>0</v>
      </c>
    </row>
    <row r="17" spans="1:12" ht="24.75" customHeight="1">
      <c r="A17" s="59"/>
      <c r="B17" s="91" t="s">
        <v>36</v>
      </c>
      <c r="C17" s="31"/>
      <c r="D17" s="29">
        <f>SUM(C17*9829)</f>
        <v>0</v>
      </c>
      <c r="E17" s="31"/>
      <c r="F17" s="29">
        <f>SUM(E17*5000)</f>
        <v>0</v>
      </c>
      <c r="G17" s="31"/>
      <c r="H17" s="29">
        <f>SUM(G17*2200)</f>
        <v>0</v>
      </c>
      <c r="I17" s="31"/>
      <c r="J17" s="29">
        <f>SUM(I17*5000)</f>
        <v>0</v>
      </c>
      <c r="K17" s="31">
        <f>SUM(C17+E17+G17+I17)</f>
        <v>0</v>
      </c>
      <c r="L17" s="32">
        <f>SUM(D17+F17+H17+J17)</f>
        <v>0</v>
      </c>
    </row>
    <row r="18" spans="1:12" ht="79.5" customHeight="1" thickBot="1">
      <c r="A18" s="63"/>
      <c r="B18" s="30" t="s">
        <v>12</v>
      </c>
      <c r="C18" s="64"/>
      <c r="D18" s="56"/>
      <c r="E18" s="56"/>
      <c r="F18" s="56"/>
      <c r="G18" s="56"/>
      <c r="H18" s="56"/>
      <c r="I18" s="56"/>
      <c r="J18" s="56"/>
      <c r="K18" s="56"/>
      <c r="L18" s="57"/>
    </row>
    <row r="19" spans="1:12" s="3" customFormat="1" ht="33.75" customHeight="1" thickBot="1">
      <c r="A19" s="52"/>
      <c r="B19" s="91" t="s">
        <v>35</v>
      </c>
      <c r="C19" s="31"/>
      <c r="D19" s="29">
        <f>SUM(C19*9829)</f>
        <v>0</v>
      </c>
      <c r="E19" s="31"/>
      <c r="F19" s="29">
        <f>SUM(E19*5000)</f>
        <v>0</v>
      </c>
      <c r="G19" s="31"/>
      <c r="H19" s="29">
        <f>SUM(G19*2200)</f>
        <v>0</v>
      </c>
      <c r="I19" s="31"/>
      <c r="J19" s="29">
        <f>SUM(I19*5000)</f>
        <v>0</v>
      </c>
      <c r="K19" s="31">
        <f>SUM(C19+E19+G19+I19)</f>
        <v>0</v>
      </c>
      <c r="L19" s="32">
        <f>SUM(D19+F19+H19+J19)</f>
        <v>0</v>
      </c>
    </row>
    <row r="20" spans="1:12" ht="24.75" customHeight="1">
      <c r="A20" s="53"/>
      <c r="B20" s="91" t="s">
        <v>36</v>
      </c>
      <c r="C20" s="31"/>
      <c r="D20" s="29">
        <f>SUM(C20*9829)</f>
        <v>0</v>
      </c>
      <c r="E20" s="31"/>
      <c r="F20" s="29">
        <f>SUM(E20*5000)</f>
        <v>0</v>
      </c>
      <c r="G20" s="31"/>
      <c r="H20" s="29">
        <f>SUM(G20*2200)</f>
        <v>0</v>
      </c>
      <c r="I20" s="31"/>
      <c r="J20" s="29">
        <f>SUM(I20*5000)</f>
        <v>0</v>
      </c>
      <c r="K20" s="31">
        <f>SUM(C20+E20+G20+I20)</f>
        <v>0</v>
      </c>
      <c r="L20" s="32">
        <f>SUM(D20+F20+H20+J20)</f>
        <v>0</v>
      </c>
    </row>
    <row r="21" spans="1:12" ht="79.5" customHeight="1" thickBot="1">
      <c r="A21" s="54"/>
      <c r="B21" s="30" t="s">
        <v>12</v>
      </c>
      <c r="C21" s="55"/>
      <c r="D21" s="56"/>
      <c r="E21" s="56"/>
      <c r="F21" s="56"/>
      <c r="G21" s="56"/>
      <c r="H21" s="56"/>
      <c r="I21" s="56"/>
      <c r="J21" s="56"/>
      <c r="K21" s="56"/>
      <c r="L21" s="57"/>
    </row>
    <row r="22" spans="1:12" s="3" customFormat="1" ht="34.5" customHeight="1" thickBot="1">
      <c r="A22" s="52"/>
      <c r="B22" s="91" t="s">
        <v>35</v>
      </c>
      <c r="C22" s="31"/>
      <c r="D22" s="29">
        <f>SUM(C22*9829)</f>
        <v>0</v>
      </c>
      <c r="E22" s="31"/>
      <c r="F22" s="29">
        <f>SUM(E22*5000)</f>
        <v>0</v>
      </c>
      <c r="G22" s="31"/>
      <c r="H22" s="29">
        <f>SUM(G22*2200)</f>
        <v>0</v>
      </c>
      <c r="I22" s="31"/>
      <c r="J22" s="29">
        <f>SUM(I22*5000)</f>
        <v>0</v>
      </c>
      <c r="K22" s="31">
        <f>SUM(C22+E22+G22+I22)</f>
        <v>0</v>
      </c>
      <c r="L22" s="32">
        <f>SUM(D22+F22+H22+J22)</f>
        <v>0</v>
      </c>
    </row>
    <row r="23" spans="1:12" ht="24.75" customHeight="1">
      <c r="A23" s="53"/>
      <c r="B23" s="91" t="s">
        <v>36</v>
      </c>
      <c r="C23" s="31"/>
      <c r="D23" s="29">
        <f>SUM(C23*9829)</f>
        <v>0</v>
      </c>
      <c r="E23" s="31"/>
      <c r="F23" s="29">
        <f>SUM(E23*5000)</f>
        <v>0</v>
      </c>
      <c r="G23" s="31"/>
      <c r="H23" s="29">
        <f>SUM(G23*2200)</f>
        <v>0</v>
      </c>
      <c r="I23" s="31"/>
      <c r="J23" s="29">
        <f>SUM(I23*5000)</f>
        <v>0</v>
      </c>
      <c r="K23" s="31">
        <f>SUM(C23+E23+G23+I23)</f>
        <v>0</v>
      </c>
      <c r="L23" s="32">
        <f>SUM(D23+F23+H23+J23)</f>
        <v>0</v>
      </c>
    </row>
    <row r="24" spans="1:12" ht="73.5" customHeight="1" thickBot="1">
      <c r="A24" s="54"/>
      <c r="B24" s="30" t="s">
        <v>12</v>
      </c>
      <c r="C24" s="55"/>
      <c r="D24" s="56"/>
      <c r="E24" s="56"/>
      <c r="F24" s="56"/>
      <c r="G24" s="56"/>
      <c r="H24" s="56"/>
      <c r="I24" s="56"/>
      <c r="J24" s="56"/>
      <c r="K24" s="56"/>
      <c r="L24" s="57"/>
    </row>
    <row r="25" spans="1:12" s="3" customFormat="1" ht="30" customHeight="1" thickBot="1">
      <c r="A25" s="58"/>
      <c r="B25" s="91" t="s">
        <v>35</v>
      </c>
      <c r="C25" s="31"/>
      <c r="D25" s="29">
        <f>SUM(C25*9829)</f>
        <v>0</v>
      </c>
      <c r="E25" s="31"/>
      <c r="F25" s="29">
        <f>SUM(E25*5000)</f>
        <v>0</v>
      </c>
      <c r="G25" s="31"/>
      <c r="H25" s="29">
        <f>SUM(G25*2200)</f>
        <v>0</v>
      </c>
      <c r="I25" s="31"/>
      <c r="J25" s="29">
        <f>SUM(I25*5000)</f>
        <v>0</v>
      </c>
      <c r="K25" s="31">
        <f>SUM(C25+E25+G25+I25)</f>
        <v>0</v>
      </c>
      <c r="L25" s="32">
        <f>SUM(D25+F25+H25+J25)</f>
        <v>0</v>
      </c>
    </row>
    <row r="26" spans="1:12" ht="24.75" customHeight="1">
      <c r="A26" s="59"/>
      <c r="B26" s="91" t="s">
        <v>36</v>
      </c>
      <c r="C26" s="31"/>
      <c r="D26" s="29">
        <f>SUM(C26*9829)</f>
        <v>0</v>
      </c>
      <c r="E26" s="31"/>
      <c r="F26" s="29">
        <f>SUM(E26*5000)</f>
        <v>0</v>
      </c>
      <c r="G26" s="31"/>
      <c r="H26" s="29">
        <f>SUM(G26*2200)</f>
        <v>0</v>
      </c>
      <c r="I26" s="31"/>
      <c r="J26" s="29">
        <f>SUM(I26*5000)</f>
        <v>0</v>
      </c>
      <c r="K26" s="31">
        <f>SUM(C26+E26+G26+I26)</f>
        <v>0</v>
      </c>
      <c r="L26" s="32">
        <f>SUM(D26+F26+H26+J26)</f>
        <v>0</v>
      </c>
    </row>
    <row r="27" spans="1:12" ht="78" customHeight="1">
      <c r="A27" s="59"/>
      <c r="B27" s="27" t="s">
        <v>12</v>
      </c>
      <c r="C27" s="60"/>
      <c r="D27" s="61"/>
      <c r="E27" s="61"/>
      <c r="F27" s="61"/>
      <c r="G27" s="61"/>
      <c r="H27" s="61"/>
      <c r="I27" s="61"/>
      <c r="J27" s="61"/>
      <c r="K27" s="61"/>
      <c r="L27" s="62"/>
    </row>
    <row r="28" spans="1:12" s="33" customFormat="1" ht="54.75" customHeight="1">
      <c r="A28" s="49" t="s">
        <v>13</v>
      </c>
      <c r="B28" s="50"/>
      <c r="C28" s="47">
        <f aca="true" t="shared" si="0" ref="C28:L28">C4+C7+C10+C13+C16+C19+C22+C25</f>
        <v>5</v>
      </c>
      <c r="D28" s="42">
        <f t="shared" si="0"/>
        <v>49725</v>
      </c>
      <c r="E28" s="47">
        <f t="shared" si="0"/>
        <v>14</v>
      </c>
      <c r="F28" s="42">
        <f t="shared" si="0"/>
        <v>70000</v>
      </c>
      <c r="G28" s="47">
        <f t="shared" si="0"/>
        <v>46</v>
      </c>
      <c r="H28" s="42">
        <f t="shared" si="0"/>
        <v>101200</v>
      </c>
      <c r="I28" s="47">
        <f t="shared" si="0"/>
        <v>19</v>
      </c>
      <c r="J28" s="42">
        <f t="shared" si="0"/>
        <v>95000</v>
      </c>
      <c r="K28" s="47">
        <f>SUM(K4+K7+K10+K13+K16+K19+K22+K25)</f>
        <v>84</v>
      </c>
      <c r="L28" s="43">
        <f t="shared" si="0"/>
        <v>315925</v>
      </c>
    </row>
    <row r="29" spans="1:12" s="41" customFormat="1" ht="37.5" customHeight="1">
      <c r="A29" s="39"/>
      <c r="B29" s="39"/>
      <c r="C29" s="24"/>
      <c r="D29" s="24"/>
      <c r="E29" s="24"/>
      <c r="F29" s="24"/>
      <c r="G29" s="24"/>
      <c r="H29" s="24"/>
      <c r="I29" s="24"/>
      <c r="J29" s="24"/>
      <c r="K29" s="24"/>
      <c r="L29" s="40"/>
    </row>
    <row r="30" spans="1:11" s="15" customFormat="1" ht="34.5" customHeight="1">
      <c r="A30" s="51" t="s">
        <v>14</v>
      </c>
      <c r="B30" s="51"/>
      <c r="C30" s="34"/>
      <c r="D30" s="25"/>
      <c r="E30" s="25"/>
      <c r="F30" s="35" t="s">
        <v>24</v>
      </c>
      <c r="G30" s="36"/>
      <c r="H30" s="25"/>
      <c r="I30" s="37" t="s">
        <v>25</v>
      </c>
      <c r="K30" s="25"/>
    </row>
    <row r="31" spans="1:2" ht="21.75" customHeight="1">
      <c r="A31" s="4" t="s">
        <v>38</v>
      </c>
      <c r="B31" s="4"/>
    </row>
  </sheetData>
  <mergeCells count="25">
    <mergeCell ref="A1:L1"/>
    <mergeCell ref="A2:A3"/>
    <mergeCell ref="C2:D2"/>
    <mergeCell ref="E2:F2"/>
    <mergeCell ref="G2:H2"/>
    <mergeCell ref="I2:J2"/>
    <mergeCell ref="K2:L2"/>
    <mergeCell ref="A4:A6"/>
    <mergeCell ref="C6:L6"/>
    <mergeCell ref="A7:A9"/>
    <mergeCell ref="C9:L9"/>
    <mergeCell ref="A10:A12"/>
    <mergeCell ref="C12:L12"/>
    <mergeCell ref="A13:A15"/>
    <mergeCell ref="C15:L15"/>
    <mergeCell ref="A16:A18"/>
    <mergeCell ref="C18:L18"/>
    <mergeCell ref="A19:A21"/>
    <mergeCell ref="C21:L21"/>
    <mergeCell ref="A28:B28"/>
    <mergeCell ref="A30:B30"/>
    <mergeCell ref="A22:A24"/>
    <mergeCell ref="C24:L24"/>
    <mergeCell ref="A25:A27"/>
    <mergeCell ref="C27:L27"/>
  </mergeCells>
  <printOptions/>
  <pageMargins left="0.5511811023622047" right="0.15748031496062992" top="0.5905511811023623" bottom="0.3937007874015748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tabSelected="1" workbookViewId="0" topLeftCell="A22">
      <selection activeCell="C9" sqref="C9:J9"/>
    </sheetView>
  </sheetViews>
  <sheetFormatPr defaultColWidth="9.00390625" defaultRowHeight="21.75" customHeight="1"/>
  <cols>
    <col min="1" max="1" width="9.625" style="4" bestFit="1" customWidth="1"/>
    <col min="2" max="2" width="10.25390625" style="4" bestFit="1" customWidth="1"/>
    <col min="3" max="3" width="7.625" style="7" customWidth="1"/>
    <col min="4" max="4" width="11.375" style="7" customWidth="1"/>
    <col min="5" max="5" width="7.625" style="7" customWidth="1"/>
    <col min="6" max="6" width="15.125" style="7" bestFit="1" customWidth="1"/>
    <col min="7" max="7" width="7.625" style="7" customWidth="1"/>
    <col min="8" max="8" width="14.125" style="7" customWidth="1"/>
    <col min="9" max="9" width="10.625" style="7" customWidth="1"/>
    <col min="10" max="10" width="16.125" style="7" customWidth="1"/>
    <col min="11" max="16384" width="13.625" style="7" customWidth="1"/>
  </cols>
  <sheetData>
    <row r="1" spans="1:15" s="1" customFormat="1" ht="34.5" customHeight="1" thickBo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16"/>
      <c r="L1" s="16"/>
      <c r="M1" s="17"/>
      <c r="N1" s="17"/>
      <c r="O1" s="17"/>
    </row>
    <row r="2" spans="1:10" s="4" customFormat="1" ht="19.5" customHeight="1" thickTop="1">
      <c r="A2" s="85" t="s">
        <v>0</v>
      </c>
      <c r="B2" s="5" t="s">
        <v>1</v>
      </c>
      <c r="C2" s="83" t="s">
        <v>2</v>
      </c>
      <c r="D2" s="83"/>
      <c r="E2" s="83" t="s">
        <v>3</v>
      </c>
      <c r="F2" s="83"/>
      <c r="G2" s="83" t="s">
        <v>4</v>
      </c>
      <c r="H2" s="83"/>
      <c r="I2" s="83" t="s">
        <v>5</v>
      </c>
      <c r="J2" s="84"/>
    </row>
    <row r="3" spans="1:10" s="4" customFormat="1" ht="19.5" customHeight="1" thickBot="1">
      <c r="A3" s="86"/>
      <c r="B3" s="8" t="s">
        <v>6</v>
      </c>
      <c r="C3" s="8" t="s">
        <v>7</v>
      </c>
      <c r="D3" s="8" t="s">
        <v>8</v>
      </c>
      <c r="E3" s="8" t="s">
        <v>9</v>
      </c>
      <c r="F3" s="8" t="s">
        <v>8</v>
      </c>
      <c r="G3" s="8" t="s">
        <v>9</v>
      </c>
      <c r="H3" s="8" t="s">
        <v>8</v>
      </c>
      <c r="I3" s="8" t="s">
        <v>9</v>
      </c>
      <c r="J3" s="12" t="s">
        <v>8</v>
      </c>
    </row>
    <row r="4" spans="1:10" s="4" customFormat="1" ht="31.5" customHeight="1" thickBot="1">
      <c r="A4" s="71" t="s">
        <v>33</v>
      </c>
      <c r="B4" s="91" t="s">
        <v>35</v>
      </c>
      <c r="C4" s="18">
        <v>18</v>
      </c>
      <c r="D4" s="19">
        <f>SUM(C4*1000)</f>
        <v>18000</v>
      </c>
      <c r="E4" s="18">
        <v>13</v>
      </c>
      <c r="F4" s="19">
        <f>SUM(E4*3000)</f>
        <v>39000</v>
      </c>
      <c r="G4" s="18">
        <v>2</v>
      </c>
      <c r="H4" s="19">
        <f>SUM(G4*4000)</f>
        <v>8000</v>
      </c>
      <c r="I4" s="18">
        <f>SUM(C4+E4+G4)</f>
        <v>33</v>
      </c>
      <c r="J4" s="20">
        <f>SUM(D4+F4+H4)</f>
        <v>65000</v>
      </c>
    </row>
    <row r="5" spans="1:10" ht="24.75" customHeight="1">
      <c r="A5" s="72"/>
      <c r="B5" s="91" t="s">
        <v>36</v>
      </c>
      <c r="C5" s="18">
        <v>18</v>
      </c>
      <c r="D5" s="19">
        <f>SUM(C5*1000)</f>
        <v>18000</v>
      </c>
      <c r="E5" s="18">
        <v>13</v>
      </c>
      <c r="F5" s="19">
        <f>SUM(E5*3000)</f>
        <v>39000</v>
      </c>
      <c r="G5" s="18">
        <v>2</v>
      </c>
      <c r="H5" s="19">
        <f>SUM(G5*4000)</f>
        <v>8000</v>
      </c>
      <c r="I5" s="18">
        <f>SUM(C5+E5+G5)</f>
        <v>33</v>
      </c>
      <c r="J5" s="20">
        <f>SUM(D5+F5+H5)</f>
        <v>65000</v>
      </c>
    </row>
    <row r="6" spans="1:10" ht="49.5" customHeight="1" thickBot="1">
      <c r="A6" s="73"/>
      <c r="B6" s="30" t="s">
        <v>12</v>
      </c>
      <c r="C6" s="77" t="s">
        <v>37</v>
      </c>
      <c r="D6" s="78"/>
      <c r="E6" s="78"/>
      <c r="F6" s="78"/>
      <c r="G6" s="78"/>
      <c r="H6" s="78"/>
      <c r="I6" s="78"/>
      <c r="J6" s="79"/>
    </row>
    <row r="7" spans="1:10" s="4" customFormat="1" ht="31.5" customHeight="1" thickBot="1">
      <c r="A7" s="80"/>
      <c r="B7" s="91" t="s">
        <v>35</v>
      </c>
      <c r="C7" s="18"/>
      <c r="D7" s="19">
        <f>SUM(C7*1000)</f>
        <v>0</v>
      </c>
      <c r="E7" s="18"/>
      <c r="F7" s="19">
        <f>SUM(E7*3000)</f>
        <v>0</v>
      </c>
      <c r="G7" s="18"/>
      <c r="H7" s="19">
        <f>SUM(G7*4000)</f>
        <v>0</v>
      </c>
      <c r="I7" s="18">
        <f>SUM(C7+E7+G7)</f>
        <v>0</v>
      </c>
      <c r="J7" s="20">
        <f>SUM(D7+F7+H7)</f>
        <v>0</v>
      </c>
    </row>
    <row r="8" spans="1:10" ht="21.75" customHeight="1">
      <c r="A8" s="81"/>
      <c r="B8" s="91" t="s">
        <v>36</v>
      </c>
      <c r="C8" s="18"/>
      <c r="D8" s="19">
        <f>SUM(C8*1000)</f>
        <v>0</v>
      </c>
      <c r="E8" s="18"/>
      <c r="F8" s="19">
        <f>SUM(E8*3000)</f>
        <v>0</v>
      </c>
      <c r="G8" s="18"/>
      <c r="H8" s="19">
        <f>SUM(G8*4000)</f>
        <v>0</v>
      </c>
      <c r="I8" s="18">
        <f>SUM(C8+E8+G8)</f>
        <v>0</v>
      </c>
      <c r="J8" s="20">
        <f>SUM(D8+F8+H8)</f>
        <v>0</v>
      </c>
    </row>
    <row r="9" spans="1:10" ht="49.5" customHeight="1" thickBot="1">
      <c r="A9" s="82"/>
      <c r="B9" s="30" t="s">
        <v>12</v>
      </c>
      <c r="C9" s="77"/>
      <c r="D9" s="78"/>
      <c r="E9" s="78"/>
      <c r="F9" s="78"/>
      <c r="G9" s="78"/>
      <c r="H9" s="78"/>
      <c r="I9" s="78"/>
      <c r="J9" s="79"/>
    </row>
    <row r="10" spans="1:10" s="4" customFormat="1" ht="33.75" customHeight="1" thickBot="1">
      <c r="A10" s="71"/>
      <c r="B10" s="91" t="s">
        <v>35</v>
      </c>
      <c r="C10" s="18"/>
      <c r="D10" s="19">
        <f>SUM(C10*1000)</f>
        <v>0</v>
      </c>
      <c r="E10" s="18"/>
      <c r="F10" s="19">
        <f>SUM(E10*3000)</f>
        <v>0</v>
      </c>
      <c r="G10" s="18"/>
      <c r="H10" s="19">
        <f>SUM(G10*4000)</f>
        <v>0</v>
      </c>
      <c r="I10" s="18">
        <f>SUM(C10+E10+G10)</f>
        <v>0</v>
      </c>
      <c r="J10" s="20">
        <f>SUM(D10+F10+H10)</f>
        <v>0</v>
      </c>
    </row>
    <row r="11" spans="1:10" ht="18" customHeight="1">
      <c r="A11" s="72"/>
      <c r="B11" s="91" t="s">
        <v>36</v>
      </c>
      <c r="C11" s="18"/>
      <c r="D11" s="19">
        <f>SUM(C11*1000)</f>
        <v>0</v>
      </c>
      <c r="E11" s="18"/>
      <c r="F11" s="19">
        <f>SUM(E11*3000)</f>
        <v>0</v>
      </c>
      <c r="G11" s="18"/>
      <c r="H11" s="19">
        <f>SUM(G11*4000)</f>
        <v>0</v>
      </c>
      <c r="I11" s="18">
        <f>SUM(C11+E11+G11)</f>
        <v>0</v>
      </c>
      <c r="J11" s="20">
        <f>SUM(D11+F11+H11)</f>
        <v>0</v>
      </c>
    </row>
    <row r="12" spans="1:10" ht="49.5" customHeight="1" thickBot="1">
      <c r="A12" s="73"/>
      <c r="B12" s="30" t="s">
        <v>23</v>
      </c>
      <c r="C12" s="77"/>
      <c r="D12" s="78"/>
      <c r="E12" s="78"/>
      <c r="F12" s="78"/>
      <c r="G12" s="78"/>
      <c r="H12" s="78"/>
      <c r="I12" s="78"/>
      <c r="J12" s="79"/>
    </row>
    <row r="13" spans="1:10" s="4" customFormat="1" ht="30.75" customHeight="1" thickBot="1">
      <c r="A13" s="71"/>
      <c r="B13" s="91" t="s">
        <v>35</v>
      </c>
      <c r="C13" s="18"/>
      <c r="D13" s="19">
        <f>SUM(C13*1000)</f>
        <v>0</v>
      </c>
      <c r="E13" s="18"/>
      <c r="F13" s="19">
        <f>SUM(E13*3000)</f>
        <v>0</v>
      </c>
      <c r="G13" s="18"/>
      <c r="H13" s="19">
        <f>SUM(G13*4000)</f>
        <v>0</v>
      </c>
      <c r="I13" s="18">
        <f>SUM(C13+E13+G13)</f>
        <v>0</v>
      </c>
      <c r="J13" s="20">
        <f>SUM(D13+F13+H13)</f>
        <v>0</v>
      </c>
    </row>
    <row r="14" spans="1:10" ht="19.5" customHeight="1">
      <c r="A14" s="72"/>
      <c r="B14" s="91" t="s">
        <v>36</v>
      </c>
      <c r="C14" s="18"/>
      <c r="D14" s="19">
        <f>SUM(C14*1000)</f>
        <v>0</v>
      </c>
      <c r="E14" s="18"/>
      <c r="F14" s="19">
        <f>SUM(E14*3000)</f>
        <v>0</v>
      </c>
      <c r="G14" s="18"/>
      <c r="H14" s="19">
        <f>SUM(G14*4000)</f>
        <v>0</v>
      </c>
      <c r="I14" s="18">
        <f>SUM(C14+E14+G14)</f>
        <v>0</v>
      </c>
      <c r="J14" s="20">
        <f>SUM(D14+F14+H14)</f>
        <v>0</v>
      </c>
    </row>
    <row r="15" spans="1:10" ht="49.5" customHeight="1" thickBot="1">
      <c r="A15" s="73"/>
      <c r="B15" s="30" t="s">
        <v>12</v>
      </c>
      <c r="C15" s="77"/>
      <c r="D15" s="78"/>
      <c r="E15" s="78"/>
      <c r="F15" s="78"/>
      <c r="G15" s="78"/>
      <c r="H15" s="78"/>
      <c r="I15" s="78"/>
      <c r="J15" s="79"/>
    </row>
    <row r="16" spans="1:10" s="4" customFormat="1" ht="32.25" customHeight="1" thickBot="1">
      <c r="A16" s="80"/>
      <c r="B16" s="91" t="s">
        <v>35</v>
      </c>
      <c r="C16" s="18"/>
      <c r="D16" s="19">
        <f>SUM(C16*1000)</f>
        <v>0</v>
      </c>
      <c r="E16" s="18"/>
      <c r="F16" s="19">
        <f>SUM(E16*3000)</f>
        <v>0</v>
      </c>
      <c r="G16" s="18"/>
      <c r="H16" s="19">
        <f>SUM(G16*4000)</f>
        <v>0</v>
      </c>
      <c r="I16" s="18">
        <f>SUM(C16+E16+G16)</f>
        <v>0</v>
      </c>
      <c r="J16" s="20">
        <f>SUM(D16+F16+H16)</f>
        <v>0</v>
      </c>
    </row>
    <row r="17" spans="1:10" ht="18.75" customHeight="1">
      <c r="A17" s="81"/>
      <c r="B17" s="91" t="s">
        <v>36</v>
      </c>
      <c r="C17" s="18"/>
      <c r="D17" s="19">
        <f>SUM(C17*1000)</f>
        <v>0</v>
      </c>
      <c r="E17" s="18"/>
      <c r="F17" s="19">
        <f>SUM(E17*3000)</f>
        <v>0</v>
      </c>
      <c r="G17" s="18"/>
      <c r="H17" s="19">
        <f>SUM(G17*4000)</f>
        <v>0</v>
      </c>
      <c r="I17" s="18">
        <f>SUM(C17+E17+G17)</f>
        <v>0</v>
      </c>
      <c r="J17" s="20">
        <f>SUM(D17+F17+H17)</f>
        <v>0</v>
      </c>
    </row>
    <row r="18" spans="1:10" ht="49.5" customHeight="1" thickBot="1">
      <c r="A18" s="82"/>
      <c r="B18" s="30" t="s">
        <v>12</v>
      </c>
      <c r="C18" s="77"/>
      <c r="D18" s="78"/>
      <c r="E18" s="78"/>
      <c r="F18" s="78"/>
      <c r="G18" s="78"/>
      <c r="H18" s="78"/>
      <c r="I18" s="78"/>
      <c r="J18" s="79"/>
    </row>
    <row r="19" spans="1:10" s="4" customFormat="1" ht="32.25" customHeight="1" thickBot="1">
      <c r="A19" s="71"/>
      <c r="B19" s="91" t="s">
        <v>35</v>
      </c>
      <c r="C19" s="18"/>
      <c r="D19" s="19">
        <f>SUM(C19*1000)</f>
        <v>0</v>
      </c>
      <c r="E19" s="18"/>
      <c r="F19" s="19">
        <f>SUM(E19*3000)</f>
        <v>0</v>
      </c>
      <c r="G19" s="18"/>
      <c r="H19" s="19">
        <f>SUM(G19*4000)</f>
        <v>0</v>
      </c>
      <c r="I19" s="18">
        <f>SUM(C19+E19+G19)</f>
        <v>0</v>
      </c>
      <c r="J19" s="20">
        <f>SUM(D19+F19+H19)</f>
        <v>0</v>
      </c>
    </row>
    <row r="20" spans="1:10" ht="18.75" customHeight="1">
      <c r="A20" s="72"/>
      <c r="B20" s="91" t="s">
        <v>36</v>
      </c>
      <c r="C20" s="18"/>
      <c r="D20" s="19">
        <f>SUM(C20*1000)</f>
        <v>0</v>
      </c>
      <c r="E20" s="18"/>
      <c r="F20" s="19">
        <f>SUM(E20*3000)</f>
        <v>0</v>
      </c>
      <c r="G20" s="18"/>
      <c r="H20" s="19">
        <f>SUM(G20*4000)</f>
        <v>0</v>
      </c>
      <c r="I20" s="18">
        <f>SUM(C20+E20+G20)</f>
        <v>0</v>
      </c>
      <c r="J20" s="20">
        <f>SUM(D20+F20+H20)</f>
        <v>0</v>
      </c>
    </row>
    <row r="21" spans="1:10" ht="49.5" customHeight="1" thickBot="1">
      <c r="A21" s="73"/>
      <c r="B21" s="30" t="s">
        <v>12</v>
      </c>
      <c r="C21" s="77"/>
      <c r="D21" s="78"/>
      <c r="E21" s="78"/>
      <c r="F21" s="78"/>
      <c r="G21" s="78"/>
      <c r="H21" s="78"/>
      <c r="I21" s="78"/>
      <c r="J21" s="79"/>
    </row>
    <row r="22" spans="1:10" s="4" customFormat="1" ht="29.25" customHeight="1" thickBot="1">
      <c r="A22" s="71"/>
      <c r="B22" s="91" t="s">
        <v>35</v>
      </c>
      <c r="C22" s="18"/>
      <c r="D22" s="19">
        <f>SUM(C22*1000)</f>
        <v>0</v>
      </c>
      <c r="E22" s="18"/>
      <c r="F22" s="19">
        <f>SUM(E22*3000)</f>
        <v>0</v>
      </c>
      <c r="G22" s="18"/>
      <c r="H22" s="19"/>
      <c r="I22" s="18">
        <f>SUM(C22+E22+G22)</f>
        <v>0</v>
      </c>
      <c r="J22" s="20">
        <f>SUM(D22+F22+H22)</f>
        <v>0</v>
      </c>
    </row>
    <row r="23" spans="1:10" ht="18.75" customHeight="1">
      <c r="A23" s="72"/>
      <c r="B23" s="91" t="s">
        <v>36</v>
      </c>
      <c r="C23" s="18"/>
      <c r="D23" s="19">
        <f>SUM(C23*1000)</f>
        <v>0</v>
      </c>
      <c r="E23" s="18"/>
      <c r="F23" s="19">
        <f>SUM(E23*3000)</f>
        <v>0</v>
      </c>
      <c r="G23" s="18"/>
      <c r="H23" s="19"/>
      <c r="I23" s="18">
        <f>SUM(C23+E23+G23)</f>
        <v>0</v>
      </c>
      <c r="J23" s="20">
        <f>SUM(D23+F23+H23)</f>
        <v>0</v>
      </c>
    </row>
    <row r="24" spans="1:10" ht="49.5" customHeight="1" thickBot="1">
      <c r="A24" s="73"/>
      <c r="B24" s="30" t="s">
        <v>12</v>
      </c>
      <c r="C24" s="88"/>
      <c r="D24" s="89"/>
      <c r="E24" s="89"/>
      <c r="F24" s="89"/>
      <c r="G24" s="89"/>
      <c r="H24" s="89"/>
      <c r="I24" s="89"/>
      <c r="J24" s="90"/>
    </row>
    <row r="25" spans="1:10" s="4" customFormat="1" ht="30.75" customHeight="1" thickBot="1">
      <c r="A25" s="80"/>
      <c r="B25" s="91" t="s">
        <v>35</v>
      </c>
      <c r="C25" s="18"/>
      <c r="D25" s="19">
        <f>SUM(C25*1000)</f>
        <v>0</v>
      </c>
      <c r="E25" s="18"/>
      <c r="F25" s="19">
        <f>SUM(E25*3000)</f>
        <v>0</v>
      </c>
      <c r="G25" s="18"/>
      <c r="H25" s="19">
        <f>SUM(G25*4000)</f>
        <v>0</v>
      </c>
      <c r="I25" s="18">
        <f>SUM(C25+E25+G25)</f>
        <v>0</v>
      </c>
      <c r="J25" s="20">
        <f>SUM(D25+F25+H25)</f>
        <v>0</v>
      </c>
    </row>
    <row r="26" spans="1:10" ht="18.75" customHeight="1">
      <c r="A26" s="81"/>
      <c r="B26" s="91" t="s">
        <v>36</v>
      </c>
      <c r="C26" s="18"/>
      <c r="D26" s="19">
        <f>SUM(C26*1000)</f>
        <v>0</v>
      </c>
      <c r="E26" s="18"/>
      <c r="F26" s="19">
        <f>SUM(E26*3000)</f>
        <v>0</v>
      </c>
      <c r="G26" s="18"/>
      <c r="H26" s="19">
        <f>SUM(G26*4000)</f>
        <v>0</v>
      </c>
      <c r="I26" s="18">
        <f>SUM(C26+E26+G26)</f>
        <v>0</v>
      </c>
      <c r="J26" s="20">
        <f>SUM(D26+F26+H26)</f>
        <v>0</v>
      </c>
    </row>
    <row r="27" spans="1:10" ht="49.5" customHeight="1" thickBot="1">
      <c r="A27" s="82"/>
      <c r="B27" s="27" t="s">
        <v>12</v>
      </c>
      <c r="C27" s="77"/>
      <c r="D27" s="78"/>
      <c r="E27" s="78"/>
      <c r="F27" s="78"/>
      <c r="G27" s="78"/>
      <c r="H27" s="78"/>
      <c r="I27" s="78"/>
      <c r="J27" s="79"/>
    </row>
    <row r="28" spans="1:41" s="23" customFormat="1" ht="24.75" customHeight="1" thickBot="1">
      <c r="A28" s="74" t="s">
        <v>11</v>
      </c>
      <c r="B28" s="75"/>
      <c r="C28" s="48">
        <f aca="true" t="shared" si="0" ref="C28:J28">C4+C7+C10+C13+C16+C19+C22+C25</f>
        <v>18</v>
      </c>
      <c r="D28" s="21">
        <f t="shared" si="0"/>
        <v>18000</v>
      </c>
      <c r="E28" s="48">
        <f t="shared" si="0"/>
        <v>13</v>
      </c>
      <c r="F28" s="21">
        <f t="shared" si="0"/>
        <v>39000</v>
      </c>
      <c r="G28" s="48">
        <f t="shared" si="0"/>
        <v>2</v>
      </c>
      <c r="H28" s="21">
        <f t="shared" si="0"/>
        <v>8000</v>
      </c>
      <c r="I28" s="48">
        <f>SUM(C28+E28+G28)</f>
        <v>33</v>
      </c>
      <c r="J28" s="44">
        <f t="shared" si="0"/>
        <v>65000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s="23" customFormat="1" ht="24.75" customHeight="1" thickTop="1">
      <c r="A29" s="45"/>
      <c r="B29" s="45"/>
      <c r="C29" s="46"/>
      <c r="D29" s="46"/>
      <c r="E29" s="46"/>
      <c r="F29" s="46"/>
      <c r="G29" s="46"/>
      <c r="H29" s="46"/>
      <c r="I29" s="46"/>
      <c r="J29" s="46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8" s="1" customFormat="1" ht="34.5" customHeight="1">
      <c r="A30" s="6" t="s">
        <v>10</v>
      </c>
      <c r="B30" s="3"/>
      <c r="C30" s="9"/>
      <c r="D30" s="7"/>
      <c r="E30" s="11" t="s">
        <v>24</v>
      </c>
      <c r="F30" s="7"/>
      <c r="G30" s="10"/>
      <c r="H30" s="2" t="s">
        <v>25</v>
      </c>
    </row>
    <row r="31" spans="2:10" s="4" customFormat="1" ht="21.75" customHeight="1">
      <c r="B31" s="4" t="s">
        <v>22</v>
      </c>
      <c r="D31" s="87"/>
      <c r="E31" s="87"/>
      <c r="H31" s="13"/>
      <c r="J31" s="14"/>
    </row>
    <row r="32" ht="21.75" customHeight="1">
      <c r="A32" s="4" t="s">
        <v>38</v>
      </c>
    </row>
  </sheetData>
  <mergeCells count="24">
    <mergeCell ref="A16:A18"/>
    <mergeCell ref="A19:A21"/>
    <mergeCell ref="D31:E31"/>
    <mergeCell ref="A22:A24"/>
    <mergeCell ref="A25:A27"/>
    <mergeCell ref="C24:J24"/>
    <mergeCell ref="C27:J27"/>
    <mergeCell ref="A4:A6"/>
    <mergeCell ref="A7:A9"/>
    <mergeCell ref="I2:J2"/>
    <mergeCell ref="A2:A3"/>
    <mergeCell ref="C2:D2"/>
    <mergeCell ref="E2:F2"/>
    <mergeCell ref="G2:H2"/>
    <mergeCell ref="A10:A12"/>
    <mergeCell ref="A13:A15"/>
    <mergeCell ref="A28:B28"/>
    <mergeCell ref="A1:J1"/>
    <mergeCell ref="C6:J6"/>
    <mergeCell ref="C9:J9"/>
    <mergeCell ref="C12:J12"/>
    <mergeCell ref="C15:J15"/>
    <mergeCell ref="C18:J18"/>
    <mergeCell ref="C21:J21"/>
  </mergeCells>
  <printOptions horizontalCentered="1" vertic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Tccgod</dc:creator>
  <cp:keywords/>
  <dc:description/>
  <cp:lastModifiedBy>f2313</cp:lastModifiedBy>
  <cp:lastPrinted>2011-01-11T06:59:18Z</cp:lastPrinted>
  <dcterms:created xsi:type="dcterms:W3CDTF">2004-12-21T06:35:37Z</dcterms:created>
  <dcterms:modified xsi:type="dcterms:W3CDTF">2011-01-11T06:59:25Z</dcterms:modified>
  <cp:category/>
  <cp:version/>
  <cp:contentType/>
  <cp:contentStatus/>
</cp:coreProperties>
</file>